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elatablesecurity.sharepoint.com/Shared Documents/Document templates/"/>
    </mc:Choice>
  </mc:AlternateContent>
  <xr:revisionPtr revIDLastSave="3" documentId="8_{D5FBFCDC-2007-49D2-A301-CD282FEFD8D3}" xr6:coauthVersionLast="47" xr6:coauthVersionMax="47" xr10:uidLastSave="{9CDB2DB3-CDAB-4D2E-8E9B-4D049A31D058}"/>
  <bookViews>
    <workbookView xWindow="9990" yWindow="1590" windowWidth="41685" windowHeight="19050" activeTab="1" xr2:uid="{0E968174-5675-403C-ADD2-A1B1B79B3F82}"/>
  </bookViews>
  <sheets>
    <sheet name="Risk rating matrix" sheetId="2" r:id="rId1"/>
    <sheet name="Risk register" sheetId="1" r:id="rId2"/>
    <sheet name="Values" sheetId="3" r:id="rId3"/>
  </sheets>
  <definedNames>
    <definedName name="impact">Values!$B$2:$B$6</definedName>
    <definedName name="likelihood">Values!$A$2:$A$6</definedName>
    <definedName name="owner">Values!$F$2:$F$5</definedName>
    <definedName name="rating">Values!$C$2:$C$5</definedName>
    <definedName name="rating_score">Values!$D$2:$D$5</definedName>
    <definedName name="treatment">Values!$E$2:$E$5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7" i="1" l="1"/>
  <c r="I8" i="1"/>
  <c r="I9" i="1"/>
  <c r="I10" i="1"/>
  <c r="I11" i="1"/>
  <c r="P4" i="1"/>
  <c r="P5" i="1"/>
  <c r="P6" i="1"/>
  <c r="P7" i="1"/>
  <c r="P10" i="1"/>
  <c r="P11" i="1"/>
  <c r="P3" i="1"/>
  <c r="I3" i="1"/>
  <c r="N11" i="1"/>
  <c r="L11" i="1"/>
  <c r="O11" i="1" s="1"/>
  <c r="G11" i="1"/>
  <c r="E11" i="1"/>
  <c r="H11" i="1" s="1"/>
  <c r="N10" i="1"/>
  <c r="L10" i="1"/>
  <c r="O10" i="1" s="1"/>
  <c r="G10" i="1"/>
  <c r="E10" i="1"/>
  <c r="H10" i="1" s="1"/>
  <c r="N9" i="1"/>
  <c r="L9" i="1"/>
  <c r="G9" i="1"/>
  <c r="E9" i="1"/>
  <c r="H9" i="1" s="1"/>
  <c r="N8" i="1"/>
  <c r="L8" i="1"/>
  <c r="G8" i="1"/>
  <c r="E8" i="1"/>
  <c r="H8" i="1" s="1"/>
  <c r="N7" i="1"/>
  <c r="L7" i="1"/>
  <c r="O7" i="1" s="1"/>
  <c r="G7" i="1"/>
  <c r="E7" i="1"/>
  <c r="H7" i="1" s="1"/>
  <c r="N6" i="1"/>
  <c r="L6" i="1"/>
  <c r="O6" i="1" s="1"/>
  <c r="G6" i="1"/>
  <c r="E6" i="1"/>
  <c r="N5" i="1"/>
  <c r="L5" i="1"/>
  <c r="O5" i="1" s="1"/>
  <c r="G5" i="1"/>
  <c r="E5" i="1"/>
  <c r="H5" i="1" s="1"/>
  <c r="I5" i="1" s="1"/>
  <c r="N4" i="1"/>
  <c r="L4" i="1"/>
  <c r="O4" i="1" s="1"/>
  <c r="G4" i="1"/>
  <c r="E4" i="1"/>
  <c r="H4" i="1" s="1"/>
  <c r="I4" i="1" s="1"/>
  <c r="N3" i="1"/>
  <c r="L3" i="1"/>
  <c r="O3" i="1" s="1"/>
  <c r="G3" i="1"/>
  <c r="E3" i="1"/>
  <c r="H3" i="1" s="1"/>
  <c r="O8" i="1" l="1"/>
  <c r="P8" i="1" s="1"/>
  <c r="O9" i="1"/>
  <c r="P9" i="1" s="1"/>
  <c r="H6" i="1"/>
  <c r="I6" i="1" s="1"/>
</calcChain>
</file>

<file path=xl/sharedStrings.xml><?xml version="1.0" encoding="utf-8"?>
<sst xmlns="http://schemas.openxmlformats.org/spreadsheetml/2006/main" count="149" uniqueCount="76">
  <si>
    <t>Inherent Risk</t>
  </si>
  <si>
    <t>Residual Risk</t>
  </si>
  <si>
    <t>Risk ID</t>
  </si>
  <si>
    <t>Risk</t>
  </si>
  <si>
    <t>Risk owner</t>
  </si>
  <si>
    <t>Likelihood</t>
  </si>
  <si>
    <t>Likelihood score</t>
  </si>
  <si>
    <t>Impact</t>
  </si>
  <si>
    <t>Impact score</t>
  </si>
  <si>
    <t>Rating score</t>
  </si>
  <si>
    <t>Rating</t>
  </si>
  <si>
    <t>Existing controls</t>
  </si>
  <si>
    <t>Treatment</t>
  </si>
  <si>
    <t>Extra controls required</t>
  </si>
  <si>
    <t>Compliance metrics</t>
  </si>
  <si>
    <t>Last review date</t>
  </si>
  <si>
    <t>Loss of client data in hosted environments due to unauthorized access</t>
  </si>
  <si>
    <t>4. Likely</t>
  </si>
  <si>
    <t>4. High</t>
  </si>
  <si>
    <t>Access control management
Alerting on user account changes
Firewall</t>
  </si>
  <si>
    <t>3. Possible</t>
  </si>
  <si>
    <t>3. Moderate</t>
  </si>
  <si>
    <t>Treat</t>
  </si>
  <si>
    <t>Loss of client data in internal environments due to unauthorized access</t>
  </si>
  <si>
    <t>Exposure of employee data due to poor data management practices</t>
  </si>
  <si>
    <t>Acess control management
Physical access control</t>
  </si>
  <si>
    <t>System compromise or data theft due to successful phishing or spear phishing attack</t>
  </si>
  <si>
    <t>Malware and detection rules on email</t>
  </si>
  <si>
    <t>Employee security awareness training
Phishing campaigns</t>
  </si>
  <si>
    <t>Loss of proprietary information due to insufficient intellectual property safeguards</t>
  </si>
  <si>
    <t>Management of company information process
Access control management
Firewall</t>
  </si>
  <si>
    <t>Data loss prevention measures</t>
  </si>
  <si>
    <t>Service disruption and data loss due to failure or attack on hosting environment</t>
  </si>
  <si>
    <t>SLA
Backup and recovery procedures
Vendor management process</t>
  </si>
  <si>
    <t>Data exposure through third-party hosting provider due to insufficient security vetting</t>
  </si>
  <si>
    <t>Vendor management process</t>
  </si>
  <si>
    <t>Unauthorized disclosure of client project data due to insufficient access controls</t>
  </si>
  <si>
    <t>Loss of critical client data in hosted environements due to failure in backup systems</t>
  </si>
  <si>
    <t>Backup and recovery process
Vendor management process</t>
  </si>
  <si>
    <t>High availability or PaaS services for critical applications
Failover servers</t>
  </si>
  <si>
    <t>5. Major</t>
  </si>
  <si>
    <t>Insignificant (1)</t>
  </si>
  <si>
    <t>Minor (2)</t>
  </si>
  <si>
    <t>Moderate (3)</t>
  </si>
  <si>
    <t>High (3)</t>
  </si>
  <si>
    <t>Major (5)</t>
  </si>
  <si>
    <t>Highly unlikely (1)</t>
  </si>
  <si>
    <t>Unlikely (2)</t>
  </si>
  <si>
    <t>Possible (3)</t>
  </si>
  <si>
    <t>Likely (4)</t>
  </si>
  <si>
    <t>Highly likely (5)</t>
  </si>
  <si>
    <t>1-6</t>
  </si>
  <si>
    <t>Low risk. No further controls needed.</t>
  </si>
  <si>
    <t>7-12</t>
  </si>
  <si>
    <t>Moderate risk. Further controls likely needed unless happy to accept a moderate risk, for example on a low-value asset.</t>
  </si>
  <si>
    <t>13-19</t>
  </si>
  <si>
    <t>High risk. Further controls required and regular review and monitoring of control measure effectiveness. Unlikely to accept such a risk.</t>
  </si>
  <si>
    <t>20-25</t>
  </si>
  <si>
    <t>Major risk. Mr Data, initiate defence pattern omega. Engage!</t>
  </si>
  <si>
    <t>Risk owner - person</t>
  </si>
  <si>
    <t>1. Highly unlikely</t>
  </si>
  <si>
    <t>1. Insignificant</t>
  </si>
  <si>
    <t>1. Low</t>
  </si>
  <si>
    <t>2. Unlikely</t>
  </si>
  <si>
    <t>2. Minor</t>
  </si>
  <si>
    <t>2. Moderate</t>
  </si>
  <si>
    <t>Remove</t>
  </si>
  <si>
    <t>3. High</t>
  </si>
  <si>
    <t>Share</t>
  </si>
  <si>
    <t>4. Major</t>
  </si>
  <si>
    <t>Accept</t>
  </si>
  <si>
    <t>5. Highly Likely</t>
  </si>
  <si>
    <t>Jim-Bob</t>
  </si>
  <si>
    <t>John-Boy</t>
  </si>
  <si>
    <t>Mary-Lou</t>
  </si>
  <si>
    <t>Granpa-Joe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</si>
</sst>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indexed="8"/>
      <name val="Aptos Narrow"/>
      <family val="2"/>
      <scheme val="minor"/>
    </font>
    <font>
      <sz val="11"/>
      <color indexed="8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5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2" xfId="0" applyFont="1" applyBorder="1" applyAlignment="1">
      <alignment wrapText="1"/>
    </xf>
    <xf numFmtId="0" fontId="2" fillId="0" borderId="2" xfId="0" applyFont="1" applyBorder="1"/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/>
    <xf numFmtId="0" fontId="2" fillId="0" borderId="7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wrapText="1"/>
    </xf>
    <xf numFmtId="0" fontId="0" fillId="0" borderId="2" xfId="0" applyBorder="1" applyAlignment="1">
      <alignment wrapText="1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3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vertical="top" wrapText="1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0" fontId="0" fillId="0" borderId="2" xfId="0" applyBorder="1" applyAlignment="1">
      <alignment vertical="top"/>
    </xf>
    <xf numFmtId="0" fontId="0" fillId="0" borderId="2" xfId="0" applyBorder="1"/>
    <xf numFmtId="0" fontId="0" fillId="0" borderId="0" xfId="0" applyAlignment="1">
      <alignment wrapText="1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3" fillId="5" borderId="8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4" fillId="0" borderId="9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11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0" fontId="4" fillId="0" borderId="15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4" fontId="0" fillId="0" borderId="2" xfId="0" applyNumberFormat="1" applyFont="1" applyBorder="1"/>
  </cellXfs>
  <cellStyles count="1">
    <cellStyle name="Normal" xfId="0" builtinId="0"/>
  </cellStyles>
  <dxfs count="4">
    <dxf>
      <font>
        <color theme="9"/>
      </font>
    </dxf>
    <dxf>
      <font>
        <b val="0"/>
        <i val="0"/>
        <color auto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A9858E-FF83-4D90-81EB-8583F4F68A69}">
  <dimension ref="A1:M14"/>
  <sheetViews>
    <sheetView workbookViewId="0">
      <selection activeCell="A14" sqref="A14"/>
    </sheetView>
  </sheetViews>
  <sheetFormatPr defaultRowHeight="15" x14ac:dyDescent="0.25"/>
  <cols>
    <col min="1" max="6" width="20.7109375" customWidth="1"/>
  </cols>
  <sheetData>
    <row r="1" spans="1:13" ht="39.950000000000003" customHeight="1" x14ac:dyDescent="0.25">
      <c r="B1" s="31" t="s">
        <v>7</v>
      </c>
      <c r="C1" s="31"/>
      <c r="D1" s="31"/>
      <c r="E1" s="31"/>
      <c r="F1" s="31"/>
    </row>
    <row r="2" spans="1:13" ht="39.950000000000003" customHeight="1" x14ac:dyDescent="0.25">
      <c r="A2" s="25" t="s">
        <v>5</v>
      </c>
      <c r="B2" s="25" t="s">
        <v>41</v>
      </c>
      <c r="C2" s="25" t="s">
        <v>42</v>
      </c>
      <c r="D2" s="25" t="s">
        <v>43</v>
      </c>
      <c r="E2" s="25" t="s">
        <v>44</v>
      </c>
      <c r="F2" s="25" t="s">
        <v>45</v>
      </c>
    </row>
    <row r="3" spans="1:13" ht="39.950000000000003" customHeight="1" x14ac:dyDescent="0.25">
      <c r="A3" s="25" t="s">
        <v>46</v>
      </c>
      <c r="B3" s="26">
        <v>1</v>
      </c>
      <c r="C3" s="26">
        <v>2</v>
      </c>
      <c r="D3" s="26">
        <v>3</v>
      </c>
      <c r="E3" s="26">
        <v>4</v>
      </c>
      <c r="F3" s="26">
        <v>5</v>
      </c>
    </row>
    <row r="4" spans="1:13" ht="39.950000000000003" customHeight="1" x14ac:dyDescent="0.25">
      <c r="A4" s="25" t="s">
        <v>47</v>
      </c>
      <c r="B4" s="26">
        <v>2</v>
      </c>
      <c r="C4" s="26">
        <v>4</v>
      </c>
      <c r="D4" s="26">
        <v>6</v>
      </c>
      <c r="E4" s="26">
        <v>8</v>
      </c>
      <c r="F4" s="26">
        <v>10</v>
      </c>
    </row>
    <row r="5" spans="1:13" ht="39.950000000000003" customHeight="1" x14ac:dyDescent="0.25">
      <c r="A5" s="25" t="s">
        <v>48</v>
      </c>
      <c r="B5" s="26">
        <v>3</v>
      </c>
      <c r="C5" s="26">
        <v>6</v>
      </c>
      <c r="D5" s="26">
        <v>9</v>
      </c>
      <c r="E5" s="26">
        <v>12</v>
      </c>
      <c r="F5" s="26">
        <v>15</v>
      </c>
    </row>
    <row r="6" spans="1:13" ht="39.950000000000003" customHeight="1" x14ac:dyDescent="0.25">
      <c r="A6" s="25" t="s">
        <v>49</v>
      </c>
      <c r="B6" s="26">
        <v>4</v>
      </c>
      <c r="C6" s="26">
        <v>8</v>
      </c>
      <c r="D6" s="26">
        <v>12</v>
      </c>
      <c r="E6" s="26">
        <v>16</v>
      </c>
      <c r="F6" s="26">
        <v>20</v>
      </c>
    </row>
    <row r="7" spans="1:13" ht="39.950000000000003" customHeight="1" x14ac:dyDescent="0.25">
      <c r="A7" s="25" t="s">
        <v>50</v>
      </c>
      <c r="B7" s="26">
        <v>5</v>
      </c>
      <c r="C7" s="26">
        <v>10</v>
      </c>
      <c r="D7" s="26">
        <v>15</v>
      </c>
      <c r="E7" s="26">
        <v>20</v>
      </c>
      <c r="F7" s="26">
        <v>25</v>
      </c>
    </row>
    <row r="11" spans="1:13" x14ac:dyDescent="0.25">
      <c r="A11" s="27" t="s">
        <v>51</v>
      </c>
      <c r="B11" s="32" t="s">
        <v>52</v>
      </c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3"/>
    </row>
    <row r="12" spans="1:13" x14ac:dyDescent="0.25">
      <c r="A12" s="28" t="s">
        <v>53</v>
      </c>
      <c r="B12" s="34" t="s">
        <v>54</v>
      </c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5"/>
    </row>
    <row r="13" spans="1:13" x14ac:dyDescent="0.25">
      <c r="A13" s="29" t="s">
        <v>55</v>
      </c>
      <c r="B13" s="34" t="s">
        <v>56</v>
      </c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5"/>
    </row>
    <row r="14" spans="1:13" x14ac:dyDescent="0.25">
      <c r="A14" s="30" t="s">
        <v>57</v>
      </c>
      <c r="B14" s="36" t="s">
        <v>58</v>
      </c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7"/>
    </row>
  </sheetData>
  <mergeCells count="5">
    <mergeCell ref="B1:F1"/>
    <mergeCell ref="B11:M11"/>
    <mergeCell ref="B12:M12"/>
    <mergeCell ref="B13:M13"/>
    <mergeCell ref="B14:M1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C6800-2639-4AEA-9ADC-D6CF43BA7DCD}">
  <dimension ref="A1:T26"/>
  <sheetViews>
    <sheetView tabSelected="1" workbookViewId="0">
      <selection activeCell="S3" sqref="S3"/>
    </sheetView>
  </sheetViews>
  <sheetFormatPr defaultRowHeight="15" x14ac:dyDescent="0.25"/>
  <cols>
    <col min="1" max="1" width="12.28515625" customWidth="1"/>
    <col min="2" max="2" width="62" customWidth="1"/>
    <col min="3" max="3" width="13.140625" customWidth="1"/>
    <col min="4" max="4" width="14.28515625" customWidth="1"/>
    <col min="5" max="5" width="9.140625" hidden="1" customWidth="1"/>
    <col min="6" max="6" width="11.7109375" bestFit="1" customWidth="1"/>
    <col min="7" max="8" width="9.140625" hidden="1" customWidth="1"/>
    <col min="9" max="9" width="11.7109375" bestFit="1" customWidth="1"/>
    <col min="10" max="10" width="64.85546875" customWidth="1"/>
    <col min="11" max="11" width="16.28515625" bestFit="1" customWidth="1"/>
    <col min="12" max="12" width="9.140625" hidden="1" customWidth="1"/>
    <col min="13" max="13" width="11.7109375" bestFit="1" customWidth="1"/>
    <col min="14" max="15" width="9.140625" hidden="1" customWidth="1"/>
    <col min="16" max="16" width="11.7109375" bestFit="1" customWidth="1"/>
    <col min="17" max="17" width="14" customWidth="1"/>
    <col min="18" max="18" width="49.7109375" customWidth="1"/>
    <col min="19" max="19" width="33.7109375" customWidth="1"/>
    <col min="20" max="20" width="15.5703125" bestFit="1" customWidth="1"/>
  </cols>
  <sheetData>
    <row r="1" spans="1:20" x14ac:dyDescent="0.25">
      <c r="D1" s="38" t="s">
        <v>0</v>
      </c>
      <c r="E1" s="31"/>
      <c r="F1" s="31"/>
      <c r="G1" s="31"/>
      <c r="H1" s="31"/>
      <c r="I1" s="31"/>
      <c r="J1" s="1"/>
      <c r="K1" s="38" t="s">
        <v>1</v>
      </c>
      <c r="L1" s="31"/>
      <c r="M1" s="31"/>
      <c r="N1" s="31"/>
      <c r="O1" s="31"/>
      <c r="P1" s="39"/>
      <c r="Q1" s="2"/>
    </row>
    <row r="2" spans="1:20" x14ac:dyDescent="0.25">
      <c r="A2" s="3" t="s">
        <v>2</v>
      </c>
      <c r="B2" s="4" t="s">
        <v>3</v>
      </c>
      <c r="C2" s="5" t="s">
        <v>4</v>
      </c>
      <c r="D2" s="6" t="s">
        <v>5</v>
      </c>
      <c r="E2" s="7" t="s">
        <v>6</v>
      </c>
      <c r="F2" s="8" t="s">
        <v>7</v>
      </c>
      <c r="G2" s="7" t="s">
        <v>8</v>
      </c>
      <c r="H2" s="7" t="s">
        <v>9</v>
      </c>
      <c r="I2" s="9" t="s">
        <v>10</v>
      </c>
      <c r="J2" s="10" t="s">
        <v>11</v>
      </c>
      <c r="K2" s="8" t="s">
        <v>5</v>
      </c>
      <c r="L2" s="7" t="s">
        <v>6</v>
      </c>
      <c r="M2" s="7" t="s">
        <v>7</v>
      </c>
      <c r="N2" s="7" t="s">
        <v>8</v>
      </c>
      <c r="O2" s="7" t="s">
        <v>9</v>
      </c>
      <c r="P2" s="8" t="s">
        <v>10</v>
      </c>
      <c r="Q2" s="8" t="s">
        <v>12</v>
      </c>
      <c r="R2" s="5" t="s">
        <v>13</v>
      </c>
      <c r="S2" s="8" t="s">
        <v>14</v>
      </c>
      <c r="T2" s="8" t="s">
        <v>15</v>
      </c>
    </row>
    <row r="3" spans="1:20" ht="45" x14ac:dyDescent="0.25">
      <c r="A3">
        <v>1</v>
      </c>
      <c r="B3" s="11" t="s">
        <v>16</v>
      </c>
      <c r="C3" t="s">
        <v>74</v>
      </c>
      <c r="D3" s="12" t="s">
        <v>17</v>
      </c>
      <c r="E3" s="13">
        <f t="shared" ref="E3:E11" si="0">IF(D3="1. Highly unlikely",1,IF(D3="2. Unlikely",2,IF(D3="3. Possible",3,IF(D3="4. Likely",4,IF(D3="5. Highly likely",5,0)))))</f>
        <v>4</v>
      </c>
      <c r="F3" s="14" t="s">
        <v>18</v>
      </c>
      <c r="G3" s="13">
        <f t="shared" ref="G3:G11" si="1">IF($F3="1. Insignificant",1,IF($F3="2. Minor",2,IF($F3="3. Moderate",3,IF($F3="4. High",4,IF($F3="5. Major",5,0)))))</f>
        <v>4</v>
      </c>
      <c r="H3" s="13">
        <f t="shared" ref="H3:H11" si="2">E3*G3</f>
        <v>16</v>
      </c>
      <c r="I3" s="15" t="str">
        <f>IF(H3=0, "",IF(H3&lt;=Values!$D$2, "1. Low", IF(H3&lt;=Values!$D$3, "2. Moderate", IF(H3&lt;=Values!$D$4, "3. High", "4. Major"))))</f>
        <v>3. High</v>
      </c>
      <c r="J3" s="11" t="s">
        <v>19</v>
      </c>
      <c r="K3" s="14" t="s">
        <v>20</v>
      </c>
      <c r="L3" s="13">
        <f t="shared" ref="L3:L11" si="3">IF(K3="1. Highly unlikely",1,IF(K3="2. Unlikely",2,IF(K3="3. Possible",3,IF(K3="4. Likely",4,IF(K3="5. Highly likely",5,0)))))</f>
        <v>3</v>
      </c>
      <c r="M3" s="13" t="s">
        <v>21</v>
      </c>
      <c r="N3" s="13">
        <f t="shared" ref="N3:N11" si="4">IF($M3="1. Insignificant",1,IF($M3="2. Minor",2,IF($M3="3. Moderate",3,IF($M3="4. High",4,IF($M3="5. Major",5,0)))))</f>
        <v>3</v>
      </c>
      <c r="O3" s="13">
        <f t="shared" ref="O3:O11" si="5">L3*N3</f>
        <v>9</v>
      </c>
      <c r="P3" s="14" t="str">
        <f>IF(O3=0, "",IF(O3&lt;=Values!$D$2, "1. Low", IF(O3&lt;=Values!$D$3, "2. Moderate", IF(O3&lt;=Values!$D$4, "3. High", "4. Major"))))</f>
        <v>2. Moderate</v>
      </c>
      <c r="Q3" s="15" t="s">
        <v>22</v>
      </c>
      <c r="R3" s="16" t="s">
        <v>28</v>
      </c>
      <c r="S3" s="17"/>
      <c r="T3" s="40">
        <v>45689</v>
      </c>
    </row>
    <row r="4" spans="1:20" ht="45" x14ac:dyDescent="0.25">
      <c r="A4">
        <v>2</v>
      </c>
      <c r="B4" s="11" t="s">
        <v>23</v>
      </c>
      <c r="C4" t="s">
        <v>72</v>
      </c>
      <c r="D4" s="12" t="s">
        <v>20</v>
      </c>
      <c r="E4" s="13">
        <f t="shared" si="0"/>
        <v>3</v>
      </c>
      <c r="F4" s="14" t="s">
        <v>18</v>
      </c>
      <c r="G4" s="13">
        <f t="shared" si="1"/>
        <v>4</v>
      </c>
      <c r="H4" s="13">
        <f t="shared" si="2"/>
        <v>12</v>
      </c>
      <c r="I4" s="15" t="str">
        <f>IF(H4=0, "",IF(H4&lt;=Values!$D$2, "1. Low", IF(H4&lt;=Values!$D$3, "2. Moderate", IF(H4&lt;=Values!$D$4, "3. High", "4. Major"))))</f>
        <v>2. Moderate</v>
      </c>
      <c r="J4" s="11" t="s">
        <v>19</v>
      </c>
      <c r="K4" s="14" t="s">
        <v>20</v>
      </c>
      <c r="L4" s="13">
        <f t="shared" si="3"/>
        <v>3</v>
      </c>
      <c r="M4" s="13" t="s">
        <v>21</v>
      </c>
      <c r="N4" s="13">
        <f t="shared" si="4"/>
        <v>3</v>
      </c>
      <c r="O4" s="13">
        <f t="shared" si="5"/>
        <v>9</v>
      </c>
      <c r="P4" s="14" t="str">
        <f>IF(O4=0, "",IF(O4&lt;=Values!$D$2, "1. Low", IF(O4&lt;=Values!$D$3, "2. Moderate", IF(O4&lt;=Values!$D$4, "3. High", "4. Major"))))</f>
        <v>2. Moderate</v>
      </c>
      <c r="Q4" s="15" t="s">
        <v>22</v>
      </c>
      <c r="R4" s="16" t="s">
        <v>28</v>
      </c>
      <c r="S4" s="17"/>
      <c r="T4" s="40">
        <v>45690</v>
      </c>
    </row>
    <row r="5" spans="1:20" ht="30" x14ac:dyDescent="0.25">
      <c r="A5">
        <v>3</v>
      </c>
      <c r="B5" s="11" t="s">
        <v>24</v>
      </c>
      <c r="C5" t="s">
        <v>73</v>
      </c>
      <c r="D5" s="12" t="s">
        <v>20</v>
      </c>
      <c r="E5" s="13">
        <f t="shared" si="0"/>
        <v>3</v>
      </c>
      <c r="F5" s="14" t="s">
        <v>18</v>
      </c>
      <c r="G5" s="13">
        <f t="shared" si="1"/>
        <v>4</v>
      </c>
      <c r="H5" s="13">
        <f t="shared" si="2"/>
        <v>12</v>
      </c>
      <c r="I5" s="15" t="str">
        <f>IF(H5=0, "",IF(H5&lt;=Values!$D$2, "1. Low", IF(H5&lt;=Values!$D$3, "2. Moderate", IF(H5&lt;=Values!$D$4, "3. High", "4. Major"))))</f>
        <v>2. Moderate</v>
      </c>
      <c r="J5" s="18" t="s">
        <v>25</v>
      </c>
      <c r="K5" s="14" t="s">
        <v>20</v>
      </c>
      <c r="L5" s="13">
        <f t="shared" si="3"/>
        <v>3</v>
      </c>
      <c r="M5" s="13" t="s">
        <v>21</v>
      </c>
      <c r="N5" s="13">
        <f t="shared" si="4"/>
        <v>3</v>
      </c>
      <c r="O5" s="13">
        <f t="shared" si="5"/>
        <v>9</v>
      </c>
      <c r="P5" s="14" t="str">
        <f>IF(O5=0, "",IF(O5&lt;=Values!$D$2, "1. Low", IF(O5&lt;=Values!$D$3, "2. Moderate", IF(O5&lt;=Values!$D$4, "3. High", "4. Major"))))</f>
        <v>2. Moderate</v>
      </c>
      <c r="Q5" s="15" t="s">
        <v>22</v>
      </c>
      <c r="R5" s="16" t="s">
        <v>28</v>
      </c>
      <c r="S5" s="17"/>
      <c r="T5" s="40">
        <v>45691</v>
      </c>
    </row>
    <row r="6" spans="1:20" ht="30" x14ac:dyDescent="0.25">
      <c r="A6">
        <v>4</v>
      </c>
      <c r="B6" s="11" t="s">
        <v>26</v>
      </c>
      <c r="C6" t="s">
        <v>75</v>
      </c>
      <c r="D6" s="12" t="s">
        <v>17</v>
      </c>
      <c r="E6" s="13">
        <f t="shared" si="0"/>
        <v>4</v>
      </c>
      <c r="F6" s="14" t="s">
        <v>18</v>
      </c>
      <c r="G6" s="13">
        <f t="shared" si="1"/>
        <v>4</v>
      </c>
      <c r="H6" s="13">
        <f t="shared" si="2"/>
        <v>16</v>
      </c>
      <c r="I6" s="15" t="str">
        <f>IF(H6=0, "",IF(H6&lt;=Values!$D$2, "1. Low", IF(H6&lt;=Values!$D$3, "2. Moderate", IF(H6&lt;=Values!$D$4, "3. High", "4. Major"))))</f>
        <v>3. High</v>
      </c>
      <c r="J6" s="18" t="s">
        <v>27</v>
      </c>
      <c r="K6" s="14" t="s">
        <v>20</v>
      </c>
      <c r="L6" s="13">
        <f t="shared" si="3"/>
        <v>3</v>
      </c>
      <c r="M6" s="13" t="s">
        <v>21</v>
      </c>
      <c r="N6" s="13">
        <f t="shared" si="4"/>
        <v>3</v>
      </c>
      <c r="O6" s="13">
        <f t="shared" si="5"/>
        <v>9</v>
      </c>
      <c r="P6" s="14" t="str">
        <f>IF(O6=0, "",IF(O6&lt;=Values!$D$2, "1. Low", IF(O6&lt;=Values!$D$3, "2. Moderate", IF(O6&lt;=Values!$D$4, "3. High", "4. Major"))))</f>
        <v>2. Moderate</v>
      </c>
      <c r="Q6" s="15" t="s">
        <v>22</v>
      </c>
      <c r="R6" s="16" t="s">
        <v>28</v>
      </c>
      <c r="S6" s="19"/>
      <c r="T6" s="40">
        <v>45692</v>
      </c>
    </row>
    <row r="7" spans="1:20" ht="45" x14ac:dyDescent="0.25">
      <c r="A7">
        <v>5</v>
      </c>
      <c r="B7" s="11" t="s">
        <v>29</v>
      </c>
      <c r="C7" t="s">
        <v>74</v>
      </c>
      <c r="D7" s="12" t="s">
        <v>20</v>
      </c>
      <c r="E7" s="13">
        <f t="shared" si="0"/>
        <v>3</v>
      </c>
      <c r="F7" s="14" t="s">
        <v>21</v>
      </c>
      <c r="G7" s="13">
        <f t="shared" si="1"/>
        <v>3</v>
      </c>
      <c r="H7" s="13">
        <f t="shared" si="2"/>
        <v>9</v>
      </c>
      <c r="I7" s="15" t="str">
        <f>IF(H7=0, "",IF(H7&lt;=Values!$D$2, "1. Low", IF(H7&lt;=Values!$D$3, "2. Moderate", IF(H7&lt;=Values!$D$4, "3. High", "4. Major"))))</f>
        <v>2. Moderate</v>
      </c>
      <c r="J7" s="18" t="s">
        <v>30</v>
      </c>
      <c r="K7" s="14" t="s">
        <v>20</v>
      </c>
      <c r="L7" s="13">
        <f t="shared" si="3"/>
        <v>3</v>
      </c>
      <c r="M7" s="13" t="s">
        <v>21</v>
      </c>
      <c r="N7" s="13">
        <f t="shared" si="4"/>
        <v>3</v>
      </c>
      <c r="O7" s="13">
        <f t="shared" si="5"/>
        <v>9</v>
      </c>
      <c r="P7" s="14" t="str">
        <f>IF(O7=0, "",IF(O7&lt;=Values!$D$2, "1. Low", IF(O7&lt;=Values!$D$3, "2. Moderate", IF(O7&lt;=Values!$D$4, "3. High", "4. Major"))))</f>
        <v>2. Moderate</v>
      </c>
      <c r="Q7" s="15" t="s">
        <v>22</v>
      </c>
      <c r="R7" s="20" t="s">
        <v>31</v>
      </c>
      <c r="S7" s="19"/>
      <c r="T7" s="40">
        <v>45693</v>
      </c>
    </row>
    <row r="8" spans="1:20" ht="45" x14ac:dyDescent="0.25">
      <c r="A8">
        <v>6</v>
      </c>
      <c r="B8" s="11" t="s">
        <v>32</v>
      </c>
      <c r="C8" t="s">
        <v>72</v>
      </c>
      <c r="D8" s="12" t="s">
        <v>20</v>
      </c>
      <c r="E8" s="13">
        <f t="shared" si="0"/>
        <v>3</v>
      </c>
      <c r="F8" s="14" t="s">
        <v>21</v>
      </c>
      <c r="G8" s="13">
        <f t="shared" si="1"/>
        <v>3</v>
      </c>
      <c r="H8" s="13">
        <f t="shared" si="2"/>
        <v>9</v>
      </c>
      <c r="I8" s="15" t="str">
        <f>IF(H8=0, "",IF(H8&lt;=Values!$D$2, "1. Low", IF(H8&lt;=Values!$D$3, "2. Moderate", IF(H8&lt;=Values!$D$4, "3. High", "4. Major"))))</f>
        <v>2. Moderate</v>
      </c>
      <c r="J8" s="18" t="s">
        <v>33</v>
      </c>
      <c r="K8" s="14" t="s">
        <v>20</v>
      </c>
      <c r="L8" s="13">
        <f t="shared" si="3"/>
        <v>3</v>
      </c>
      <c r="M8" s="13" t="s">
        <v>64</v>
      </c>
      <c r="N8" s="13">
        <f t="shared" si="4"/>
        <v>2</v>
      </c>
      <c r="O8" s="13">
        <f t="shared" si="5"/>
        <v>6</v>
      </c>
      <c r="P8" s="14" t="str">
        <f>IF(O8=0, "",IF(O8&lt;=Values!$D$2, "1. Low", IF(O8&lt;=Values!$D$3, "2. Moderate", IF(O8&lt;=Values!$D$4, "3. High", "4. Major"))))</f>
        <v>1. Low</v>
      </c>
      <c r="Q8" s="15" t="s">
        <v>70</v>
      </c>
      <c r="R8" s="16"/>
      <c r="S8" s="19"/>
      <c r="T8" s="40">
        <v>45694</v>
      </c>
    </row>
    <row r="9" spans="1:20" ht="30" x14ac:dyDescent="0.25">
      <c r="A9">
        <v>7</v>
      </c>
      <c r="B9" s="11" t="s">
        <v>34</v>
      </c>
      <c r="C9" t="s">
        <v>73</v>
      </c>
      <c r="D9" s="12" t="s">
        <v>17</v>
      </c>
      <c r="E9" s="13">
        <f t="shared" si="0"/>
        <v>4</v>
      </c>
      <c r="F9" s="14" t="s">
        <v>18</v>
      </c>
      <c r="G9" s="13">
        <f t="shared" si="1"/>
        <v>4</v>
      </c>
      <c r="H9" s="13">
        <f t="shared" si="2"/>
        <v>16</v>
      </c>
      <c r="I9" s="15" t="str">
        <f>IF(H9=0, "",IF(H9&lt;=Values!$D$2, "1. Low", IF(H9&lt;=Values!$D$3, "2. Moderate", IF(H9&lt;=Values!$D$4, "3. High", "4. Major"))))</f>
        <v>3. High</v>
      </c>
      <c r="J9" s="18" t="s">
        <v>35</v>
      </c>
      <c r="K9" s="14" t="s">
        <v>20</v>
      </c>
      <c r="L9" s="13">
        <f t="shared" si="3"/>
        <v>3</v>
      </c>
      <c r="M9" s="13" t="s">
        <v>64</v>
      </c>
      <c r="N9" s="13">
        <f t="shared" si="4"/>
        <v>2</v>
      </c>
      <c r="O9" s="13">
        <f t="shared" si="5"/>
        <v>6</v>
      </c>
      <c r="P9" s="14" t="str">
        <f>IF(O9=0, "",IF(O9&lt;=Values!$D$2, "1. Low", IF(O9&lt;=Values!$D$3, "2. Moderate", IF(O9&lt;=Values!$D$4, "3. High", "4. Major"))))</f>
        <v>1. Low</v>
      </c>
      <c r="Q9" s="15" t="s">
        <v>70</v>
      </c>
      <c r="R9" s="16"/>
      <c r="S9" s="19"/>
      <c r="T9" s="40">
        <v>45695</v>
      </c>
    </row>
    <row r="10" spans="1:20" ht="45" x14ac:dyDescent="0.25">
      <c r="A10">
        <v>8</v>
      </c>
      <c r="B10" s="11" t="s">
        <v>36</v>
      </c>
      <c r="C10" t="s">
        <v>75</v>
      </c>
      <c r="D10" s="12" t="s">
        <v>17</v>
      </c>
      <c r="E10" s="13">
        <f t="shared" si="0"/>
        <v>4</v>
      </c>
      <c r="F10" s="14" t="s">
        <v>18</v>
      </c>
      <c r="G10" s="13">
        <f t="shared" si="1"/>
        <v>4</v>
      </c>
      <c r="H10" s="13">
        <f t="shared" si="2"/>
        <v>16</v>
      </c>
      <c r="I10" s="15" t="str">
        <f>IF(H10=0, "",IF(H10&lt;=Values!$D$2, "1. Low", IF(H10&lt;=Values!$D$3, "2. Moderate", IF(H10&lt;=Values!$D$4, "3. High", "4. Major"))))</f>
        <v>3. High</v>
      </c>
      <c r="J10" s="11" t="s">
        <v>19</v>
      </c>
      <c r="K10" s="14" t="s">
        <v>20</v>
      </c>
      <c r="L10" s="13">
        <f t="shared" si="3"/>
        <v>3</v>
      </c>
      <c r="M10" s="13" t="s">
        <v>21</v>
      </c>
      <c r="N10" s="13">
        <f t="shared" si="4"/>
        <v>3</v>
      </c>
      <c r="O10" s="13">
        <f t="shared" si="5"/>
        <v>9</v>
      </c>
      <c r="P10" s="14" t="str">
        <f>IF(O10=0, "",IF(O10&lt;=Values!$D$2, "1. Low", IF(O10&lt;=Values!$D$3, "2. Moderate", IF(O10&lt;=Values!$D$4, "3. High", "4. Major"))))</f>
        <v>2. Moderate</v>
      </c>
      <c r="Q10" s="15" t="s">
        <v>22</v>
      </c>
      <c r="R10" s="16" t="s">
        <v>28</v>
      </c>
      <c r="S10" s="19"/>
      <c r="T10" s="40">
        <v>45696</v>
      </c>
    </row>
    <row r="11" spans="1:20" ht="45" x14ac:dyDescent="0.25">
      <c r="A11">
        <v>9</v>
      </c>
      <c r="B11" s="11" t="s">
        <v>37</v>
      </c>
      <c r="C11" t="s">
        <v>74</v>
      </c>
      <c r="D11" s="12" t="s">
        <v>17</v>
      </c>
      <c r="E11" s="13">
        <f t="shared" si="0"/>
        <v>4</v>
      </c>
      <c r="F11" s="14" t="s">
        <v>18</v>
      </c>
      <c r="G11" s="13">
        <f t="shared" si="1"/>
        <v>4</v>
      </c>
      <c r="H11" s="13">
        <f t="shared" si="2"/>
        <v>16</v>
      </c>
      <c r="I11" s="15" t="str">
        <f>IF(H11=0, "",IF(H11&lt;=Values!$D$2, "1. Low", IF(H11&lt;=Values!$D$3, "2. Moderate", IF(H11&lt;=Values!$D$4, "3. High", "4. Major"))))</f>
        <v>3. High</v>
      </c>
      <c r="J11" s="18" t="s">
        <v>38</v>
      </c>
      <c r="K11" s="14" t="s">
        <v>20</v>
      </c>
      <c r="L11" s="13">
        <f t="shared" si="3"/>
        <v>3</v>
      </c>
      <c r="M11" s="13" t="s">
        <v>21</v>
      </c>
      <c r="N11" s="13">
        <f t="shared" si="4"/>
        <v>3</v>
      </c>
      <c r="O11" s="13">
        <f t="shared" si="5"/>
        <v>9</v>
      </c>
      <c r="P11" s="14" t="str">
        <f>IF(O11=0, "",IF(O11&lt;=Values!$D$2, "1. Low", IF(O11&lt;=Values!$D$3, "2. Moderate", IF(O11&lt;=Values!$D$4, "3. High", "4. Major"))))</f>
        <v>2. Moderate</v>
      </c>
      <c r="Q11" s="15" t="s">
        <v>22</v>
      </c>
      <c r="R11" s="21" t="s">
        <v>39</v>
      </c>
      <c r="S11" s="19"/>
      <c r="T11" s="40">
        <v>45697</v>
      </c>
    </row>
    <row r="12" spans="1:20" x14ac:dyDescent="0.25">
      <c r="B12" s="11"/>
      <c r="D12" s="12"/>
      <c r="E12" s="13"/>
      <c r="F12" s="14"/>
      <c r="G12" s="13"/>
      <c r="H12" s="13"/>
      <c r="I12" s="15"/>
      <c r="J12" s="18"/>
      <c r="K12" s="14"/>
      <c r="L12" s="13"/>
      <c r="M12" s="13"/>
      <c r="N12" s="13"/>
      <c r="O12" s="13"/>
      <c r="P12" s="14"/>
      <c r="Q12" s="15"/>
      <c r="R12" s="21"/>
      <c r="S12" s="19"/>
      <c r="T12" s="2"/>
    </row>
    <row r="13" spans="1:20" x14ac:dyDescent="0.25">
      <c r="B13" s="11"/>
      <c r="D13" s="12"/>
      <c r="E13" s="13"/>
      <c r="F13" s="14"/>
      <c r="G13" s="13"/>
      <c r="H13" s="13"/>
      <c r="I13" s="15"/>
      <c r="J13" s="18"/>
      <c r="K13" s="14"/>
      <c r="L13" s="13"/>
      <c r="M13" s="13"/>
      <c r="N13" s="13"/>
      <c r="O13" s="13"/>
      <c r="P13" s="14"/>
      <c r="Q13" s="15"/>
      <c r="R13" s="21"/>
      <c r="S13" s="22"/>
      <c r="T13" s="2"/>
    </row>
    <row r="14" spans="1:20" x14ac:dyDescent="0.25">
      <c r="B14" s="11"/>
      <c r="D14" s="12"/>
      <c r="E14" s="13"/>
      <c r="F14" s="14"/>
      <c r="G14" s="13"/>
      <c r="H14" s="13"/>
      <c r="I14" s="15"/>
      <c r="J14" s="18"/>
      <c r="K14" s="14"/>
      <c r="L14" s="13"/>
      <c r="M14" s="13"/>
      <c r="N14" s="13"/>
      <c r="O14" s="13"/>
      <c r="P14" s="14"/>
      <c r="Q14" s="15"/>
      <c r="R14" s="21"/>
      <c r="S14" s="17"/>
      <c r="T14" s="2"/>
    </row>
    <row r="15" spans="1:20" x14ac:dyDescent="0.25">
      <c r="B15" s="11"/>
      <c r="D15" s="12"/>
      <c r="E15" s="13"/>
      <c r="F15" s="14"/>
      <c r="G15" s="13"/>
      <c r="H15" s="13"/>
      <c r="I15" s="15"/>
      <c r="J15" s="18"/>
      <c r="K15" s="14"/>
      <c r="L15" s="13"/>
      <c r="M15" s="13"/>
      <c r="N15" s="13"/>
      <c r="O15" s="13"/>
      <c r="P15" s="14"/>
      <c r="Q15" s="15"/>
      <c r="R15" s="21"/>
      <c r="S15" s="22"/>
      <c r="T15" s="2"/>
    </row>
    <row r="16" spans="1:20" x14ac:dyDescent="0.25">
      <c r="B16" s="11"/>
      <c r="D16" s="12"/>
      <c r="E16" s="13"/>
      <c r="F16" s="14"/>
      <c r="G16" s="13"/>
      <c r="H16" s="13"/>
      <c r="I16" s="15"/>
      <c r="J16" s="18"/>
      <c r="K16" s="14"/>
      <c r="L16" s="13"/>
      <c r="M16" s="13"/>
      <c r="N16" s="13"/>
      <c r="O16" s="13"/>
      <c r="P16" s="14"/>
      <c r="Q16" s="15"/>
      <c r="R16" s="21"/>
      <c r="S16" s="22"/>
      <c r="T16" s="2"/>
    </row>
    <row r="17" spans="2:20" x14ac:dyDescent="0.25">
      <c r="B17" s="11"/>
      <c r="D17" s="12"/>
      <c r="E17" s="13"/>
      <c r="F17" s="14"/>
      <c r="G17" s="13"/>
      <c r="H17" s="13"/>
      <c r="I17" s="15"/>
      <c r="J17" s="18"/>
      <c r="K17" s="14"/>
      <c r="L17" s="13"/>
      <c r="M17" s="13"/>
      <c r="N17" s="13"/>
      <c r="O17" s="13"/>
      <c r="P17" s="14"/>
      <c r="Q17" s="15"/>
      <c r="R17" s="20"/>
      <c r="S17" s="22"/>
      <c r="T17" s="2"/>
    </row>
    <row r="18" spans="2:20" x14ac:dyDescent="0.25">
      <c r="B18" s="11"/>
      <c r="D18" s="12"/>
      <c r="E18" s="13"/>
      <c r="F18" s="14"/>
      <c r="G18" s="13"/>
      <c r="H18" s="13"/>
      <c r="I18" s="15"/>
      <c r="J18" s="18"/>
      <c r="K18" s="14"/>
      <c r="L18" s="13"/>
      <c r="M18" s="13"/>
      <c r="N18" s="13"/>
      <c r="O18" s="13"/>
      <c r="P18" s="14"/>
      <c r="Q18" s="15"/>
      <c r="R18" s="21"/>
      <c r="S18" s="22"/>
      <c r="T18" s="2"/>
    </row>
    <row r="19" spans="2:20" x14ac:dyDescent="0.25">
      <c r="B19" s="11"/>
      <c r="D19" s="12"/>
      <c r="E19" s="13"/>
      <c r="F19" s="14"/>
      <c r="G19" s="13"/>
      <c r="H19" s="13"/>
      <c r="I19" s="15"/>
      <c r="J19" s="18"/>
      <c r="K19" s="14"/>
      <c r="L19" s="13"/>
      <c r="M19" s="13"/>
      <c r="N19" s="13"/>
      <c r="O19" s="13"/>
      <c r="P19" s="14"/>
      <c r="Q19" s="15"/>
      <c r="R19" s="20"/>
      <c r="S19" s="22"/>
      <c r="T19" s="2"/>
    </row>
    <row r="20" spans="2:20" x14ac:dyDescent="0.25">
      <c r="B20" s="11"/>
      <c r="D20" s="12"/>
      <c r="E20" s="13"/>
      <c r="F20" s="14"/>
      <c r="G20" s="13"/>
      <c r="H20" s="13"/>
      <c r="I20" s="15"/>
      <c r="J20" s="18"/>
      <c r="K20" s="14"/>
      <c r="L20" s="13"/>
      <c r="M20" s="13"/>
      <c r="N20" s="13"/>
      <c r="O20" s="13"/>
      <c r="P20" s="14"/>
      <c r="Q20" s="15"/>
      <c r="R20" s="20"/>
      <c r="S20" s="22"/>
      <c r="T20" s="2"/>
    </row>
    <row r="21" spans="2:20" x14ac:dyDescent="0.25">
      <c r="B21" s="11"/>
      <c r="D21" s="12"/>
      <c r="E21" s="13"/>
      <c r="F21" s="14"/>
      <c r="G21" s="13"/>
      <c r="H21" s="13"/>
      <c r="I21" s="15"/>
      <c r="J21" s="18"/>
      <c r="K21" s="14"/>
      <c r="L21" s="13"/>
      <c r="M21" s="13"/>
      <c r="N21" s="13"/>
      <c r="O21" s="13"/>
      <c r="P21" s="14"/>
      <c r="Q21" s="15"/>
      <c r="R21" s="21"/>
      <c r="S21" s="22"/>
      <c r="T21" s="2"/>
    </row>
    <row r="22" spans="2:20" x14ac:dyDescent="0.25">
      <c r="B22" s="23"/>
      <c r="D22" s="12"/>
      <c r="E22" s="13"/>
      <c r="F22" s="14"/>
      <c r="G22" s="13"/>
      <c r="H22" s="13"/>
      <c r="I22" s="15"/>
      <c r="J22" s="24"/>
      <c r="K22" s="14"/>
      <c r="L22" s="13"/>
      <c r="M22" s="13"/>
      <c r="N22" s="13"/>
      <c r="O22" s="13"/>
      <c r="P22" s="14"/>
      <c r="Q22" s="15"/>
      <c r="S22" s="22"/>
      <c r="T22" s="2"/>
    </row>
    <row r="23" spans="2:20" x14ac:dyDescent="0.25">
      <c r="B23" s="11"/>
      <c r="D23" s="12"/>
      <c r="E23" s="13"/>
      <c r="F23" s="14"/>
      <c r="G23" s="13"/>
      <c r="H23" s="13"/>
      <c r="I23" s="15"/>
      <c r="J23" s="24"/>
      <c r="K23" s="14"/>
      <c r="L23" s="13"/>
      <c r="M23" s="13"/>
      <c r="N23" s="13"/>
      <c r="O23" s="13"/>
      <c r="P23" s="14"/>
      <c r="Q23" s="15"/>
      <c r="R23" s="16"/>
      <c r="S23" s="22"/>
      <c r="T23" s="2"/>
    </row>
    <row r="24" spans="2:20" x14ac:dyDescent="0.25">
      <c r="B24" s="11"/>
      <c r="D24" s="12"/>
      <c r="E24" s="13"/>
      <c r="F24" s="14"/>
      <c r="G24" s="13"/>
      <c r="H24" s="13"/>
      <c r="I24" s="15"/>
      <c r="J24" s="24"/>
      <c r="K24" s="14"/>
      <c r="L24" s="13"/>
      <c r="M24" s="13"/>
      <c r="N24" s="13"/>
      <c r="O24" s="13"/>
      <c r="P24" s="14"/>
      <c r="Q24" s="15"/>
      <c r="R24" s="24"/>
      <c r="S24" s="22"/>
      <c r="T24" s="2"/>
    </row>
    <row r="25" spans="2:20" x14ac:dyDescent="0.25">
      <c r="B25" s="11"/>
      <c r="D25" s="12"/>
      <c r="E25" s="13"/>
      <c r="F25" s="14"/>
      <c r="G25" s="13"/>
      <c r="H25" s="13"/>
      <c r="I25" s="15"/>
      <c r="J25" s="24"/>
      <c r="K25" s="14"/>
      <c r="L25" s="13"/>
      <c r="M25" s="13"/>
      <c r="N25" s="13"/>
      <c r="O25" s="13"/>
      <c r="P25" s="14"/>
      <c r="Q25" s="15"/>
      <c r="S25" s="22"/>
      <c r="T25" s="2"/>
    </row>
    <row r="26" spans="2:20" x14ac:dyDescent="0.25">
      <c r="B26" s="11"/>
      <c r="D26" s="12"/>
      <c r="E26" s="13"/>
      <c r="F26" s="14"/>
      <c r="G26" s="13"/>
      <c r="H26" s="13"/>
      <c r="I26" s="15"/>
      <c r="J26" s="24"/>
      <c r="K26" s="14"/>
      <c r="L26" s="13"/>
      <c r="M26" s="13"/>
      <c r="N26" s="13"/>
      <c r="O26" s="13"/>
      <c r="P26" s="14"/>
      <c r="Q26" s="15"/>
      <c r="R26" s="24"/>
    </row>
  </sheetData>
  <mergeCells count="2">
    <mergeCell ref="D1:I1"/>
    <mergeCell ref="K1:P1"/>
  </mergeCells>
  <conditionalFormatting sqref="I1:P3 J4:L5 I4:I26 M4:P26 J6:J21 K6:L26">
    <cfRule type="cellIs" dxfId="3" priority="1" stopIfTrue="1" operator="equal">
      <formula>"4. Major"</formula>
    </cfRule>
    <cfRule type="cellIs" dxfId="2" priority="2" operator="equal">
      <formula>"3. High"</formula>
    </cfRule>
    <cfRule type="cellIs" dxfId="1" priority="3" stopIfTrue="1" operator="equal">
      <formula>"2. Moderate"</formula>
    </cfRule>
    <cfRule type="cellIs" dxfId="0" priority="4" stopIfTrue="1" operator="equal">
      <formula>"1. Low"</formula>
    </cfRule>
  </conditionalFormatting>
  <dataValidations count="6">
    <dataValidation type="list" allowBlank="1" showInputMessage="1" showErrorMessage="1" sqref="Q27:Q319" xr:uid="{0CE72699-5C60-4102-86CF-300F4FE7DA0C}">
      <formula1>treament</formula1>
    </dataValidation>
    <dataValidation type="list" allowBlank="1" showInputMessage="1" showErrorMessage="1" sqref="C3:C95" xr:uid="{B820ACCA-BFCA-42D7-BDCF-DE791C47D6D2}">
      <formula1>owner</formula1>
    </dataValidation>
    <dataValidation type="list" allowBlank="1" showInputMessage="1" showErrorMessage="1" sqref="D3:D26 K3:K26" xr:uid="{07E5EE45-1387-42F5-82FC-725F4F380E50}">
      <formula1>likelihood</formula1>
    </dataValidation>
    <dataValidation type="list" allowBlank="1" showInputMessage="1" showErrorMessage="1" sqref="F3:F26 M3:M26" xr:uid="{EEF3508F-D79B-402C-A2F8-0E368FA6C070}">
      <formula1>impact</formula1>
    </dataValidation>
    <dataValidation type="list" allowBlank="1" showInputMessage="1" showErrorMessage="1" sqref="C96:C131" xr:uid="{D48AE8D0-12E8-413F-80EC-E47DB8575E94}">
      <formula1>"owner"</formula1>
    </dataValidation>
    <dataValidation type="list" allowBlank="1" showInputMessage="1" showErrorMessage="1" sqref="Q3:Q26" xr:uid="{39F048F6-7718-49EB-9DE3-A16E95392CF3}">
      <formula1>treatment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844119-3A0B-4294-8F2D-F99351C514CC}">
  <dimension ref="A1:F6"/>
  <sheetViews>
    <sheetView workbookViewId="0">
      <selection activeCell="E2" sqref="E2:E5"/>
    </sheetView>
  </sheetViews>
  <sheetFormatPr defaultRowHeight="15" x14ac:dyDescent="0.25"/>
  <cols>
    <col min="1" max="1" width="14.28515625" bestFit="1" customWidth="1"/>
    <col min="2" max="2" width="11.85546875" bestFit="1" customWidth="1"/>
    <col min="3" max="4" width="11.7109375" bestFit="1" customWidth="1"/>
    <col min="5" max="5" width="10.28515625" bestFit="1" customWidth="1"/>
    <col min="6" max="6" width="18.7109375" bestFit="1" customWidth="1"/>
  </cols>
  <sheetData>
    <row r="1" spans="1:6" x14ac:dyDescent="0.25">
      <c r="A1" s="25" t="s">
        <v>5</v>
      </c>
      <c r="B1" s="25" t="s">
        <v>7</v>
      </c>
      <c r="C1" s="25" t="s">
        <v>10</v>
      </c>
      <c r="D1" s="25" t="s">
        <v>9</v>
      </c>
      <c r="E1" s="25" t="s">
        <v>12</v>
      </c>
      <c r="F1" s="25" t="s">
        <v>59</v>
      </c>
    </row>
    <row r="2" spans="1:6" x14ac:dyDescent="0.25">
      <c r="A2" t="s">
        <v>60</v>
      </c>
      <c r="B2" t="s">
        <v>61</v>
      </c>
      <c r="C2" t="s">
        <v>62</v>
      </c>
      <c r="D2">
        <v>6</v>
      </c>
      <c r="E2" t="s">
        <v>22</v>
      </c>
      <c r="F2" t="s">
        <v>72</v>
      </c>
    </row>
    <row r="3" spans="1:6" x14ac:dyDescent="0.25">
      <c r="A3" t="s">
        <v>63</v>
      </c>
      <c r="B3" t="s">
        <v>64</v>
      </c>
      <c r="C3" t="s">
        <v>65</v>
      </c>
      <c r="D3">
        <v>12</v>
      </c>
      <c r="E3" t="s">
        <v>66</v>
      </c>
      <c r="F3" t="s">
        <v>74</v>
      </c>
    </row>
    <row r="4" spans="1:6" x14ac:dyDescent="0.25">
      <c r="A4" t="s">
        <v>20</v>
      </c>
      <c r="B4" t="s">
        <v>21</v>
      </c>
      <c r="C4" t="s">
        <v>67</v>
      </c>
      <c r="D4">
        <v>19</v>
      </c>
      <c r="E4" t="s">
        <v>68</v>
      </c>
      <c r="F4" t="s">
        <v>73</v>
      </c>
    </row>
    <row r="5" spans="1:6" x14ac:dyDescent="0.25">
      <c r="A5" t="s">
        <v>17</v>
      </c>
      <c r="B5" t="s">
        <v>18</v>
      </c>
      <c r="C5" t="s">
        <v>69</v>
      </c>
      <c r="D5">
        <v>25</v>
      </c>
      <c r="E5" t="s">
        <v>70</v>
      </c>
      <c r="F5" t="s">
        <v>75</v>
      </c>
    </row>
    <row r="6" spans="1:6" x14ac:dyDescent="0.25">
      <c r="A6" t="s">
        <v>71</v>
      </c>
      <c r="B6" t="s">
        <v>40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4E96171B546D4CBC557A077C41E13E" ma:contentTypeVersion="4" ma:contentTypeDescription="Create a new document." ma:contentTypeScope="" ma:versionID="c29d843f4bde6a3eae2552c2c574bca5">
  <xsd:schema xmlns:xsd="http://www.w3.org/2001/XMLSchema" xmlns:xs="http://www.w3.org/2001/XMLSchema" xmlns:p="http://schemas.microsoft.com/office/2006/metadata/properties" xmlns:ns2="4ce93e1f-0cf2-4761-bdad-e12ab9752a8e" targetNamespace="http://schemas.microsoft.com/office/2006/metadata/properties" ma:root="true" ma:fieldsID="a230cfb489a08525ad13df332fffbd8b" ns2:_="">
    <xsd:import namespace="4ce93e1f-0cf2-4761-bdad-e12ab9752a8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e93e1f-0cf2-4761-bdad-e12ab9752a8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20CCBEE-8AFF-41C1-A95C-835A8FFFB7E5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1C6B15AF-F58D-44E6-A361-48877D671B8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97F5E04-65F5-4C51-BB59-35330BE550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ce93e1f-0cf2-4761-bdad-e12ab9752a8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6</vt:i4>
      </vt:variant>
    </vt:vector>
  </HeadingPairs>
  <TitlesOfParts>
    <vt:vector size="9" baseType="lpstr">
      <vt:lpstr>Risk rating matrix</vt:lpstr>
      <vt:lpstr>Risk register</vt:lpstr>
      <vt:lpstr>Values</vt:lpstr>
      <vt:lpstr>impact</vt:lpstr>
      <vt:lpstr>likelihood</vt:lpstr>
      <vt:lpstr>owner</vt:lpstr>
      <vt:lpstr>rating</vt:lpstr>
      <vt:lpstr>rating_score</vt:lpstr>
      <vt:lpstr>treatment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Kit Barker</dc:creator>
  <cp:lastModifiedBy>Kit Barker</cp:lastModifiedBy>
  <dcterms:created xsi:type="dcterms:W3CDTF">2025-01-17T13:00:45Z</dcterms:created>
  <dcterms:modified xsi:type="dcterms:W3CDTF">2025-04-09T07:18:50Z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0x010100A04E96171B546D4CBC557A077C41E13E</vt:lpwstr>
  </property>
</Properties>
</file>